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605" windowHeight="7995"/>
  </bookViews>
  <sheets>
    <sheet name="CELKOVÁ CENA" sheetId="2" r:id="rId1"/>
    <sheet name="List3" sheetId="3" state="hidden" r:id="rId2"/>
    <sheet name="výpočet diag" sheetId="4" r:id="rId3"/>
  </sheets>
  <definedNames>
    <definedName name="_xlnm.Print_Area" localSheetId="0">'CELKOVÁ CENA'!$A$1:$T$35</definedName>
  </definedNames>
  <calcPr calcId="162913"/>
</workbook>
</file>

<file path=xl/calcChain.xml><?xml version="1.0" encoding="utf-8"?>
<calcChain xmlns="http://schemas.openxmlformats.org/spreadsheetml/2006/main">
  <c r="O13" i="2" l="1"/>
  <c r="O12" i="2"/>
  <c r="O9" i="2"/>
  <c r="O7" i="2"/>
  <c r="T13" i="2" l="1"/>
  <c r="T14" i="2"/>
  <c r="T12" i="2"/>
  <c r="T6" i="2"/>
  <c r="T17" i="2" l="1"/>
  <c r="T16" i="2"/>
  <c r="T15" i="2"/>
  <c r="T11" i="2"/>
  <c r="T10" i="2"/>
  <c r="T9" i="2"/>
  <c r="T8" i="2"/>
  <c r="T7" i="2"/>
  <c r="T20" i="2" l="1"/>
  <c r="S18" i="2"/>
  <c r="R18" i="2"/>
</calcChain>
</file>

<file path=xl/sharedStrings.xml><?xml version="1.0" encoding="utf-8"?>
<sst xmlns="http://schemas.openxmlformats.org/spreadsheetml/2006/main" count="165" uniqueCount="104">
  <si>
    <t>TÚ</t>
  </si>
  <si>
    <t>začátek TÚ</t>
  </si>
  <si>
    <t>konec TÚ</t>
  </si>
  <si>
    <t>KM</t>
  </si>
  <si>
    <t>prvek</t>
  </si>
  <si>
    <t>druh</t>
  </si>
  <si>
    <t>stav</t>
  </si>
  <si>
    <t>předpjetí</t>
  </si>
  <si>
    <t>rok výroba/výstavba</t>
  </si>
  <si>
    <t>2</t>
  </si>
  <si>
    <t>D</t>
  </si>
  <si>
    <t>KT</t>
  </si>
  <si>
    <t>atyp</t>
  </si>
  <si>
    <t>Plzeň</t>
  </si>
  <si>
    <t>Cheb</t>
  </si>
  <si>
    <t>Ústí nad Labem</t>
  </si>
  <si>
    <t>Most</t>
  </si>
  <si>
    <t>Chomutov</t>
  </si>
  <si>
    <t>Bílina</t>
  </si>
  <si>
    <t>PREFA / MONOLIT</t>
  </si>
  <si>
    <t>počet NK diagnostika</t>
  </si>
  <si>
    <t>počet NK CELKEM</t>
  </si>
  <si>
    <t>PREFA</t>
  </si>
  <si>
    <t>MONOLIT</t>
  </si>
  <si>
    <t>konstrukce</t>
  </si>
  <si>
    <t xml:space="preserve">Č. </t>
  </si>
  <si>
    <t>V. STANOVENÍ ZATÍŽITELNOSTI, PŘECHODNOSTI MOSTU A NÁVRH OPATŘENÍ</t>
  </si>
  <si>
    <t>IV. PROVEDENÍ DIAGNOSTIKY</t>
  </si>
  <si>
    <t>III. NÁVRH PODROBNÉ DIAGNOSTIKY</t>
  </si>
  <si>
    <t>I. ZAJIŠTĚNÍ DOSTUPNÝCH PODKLADŮ K MOSTNÍMU OBJEKTU</t>
  </si>
  <si>
    <t>II. PROVEDENÍ VIZUÁLNÍ KONTROLY KONSTRUKCE MOSTU</t>
  </si>
  <si>
    <t>Dne .....................  v ....................................</t>
  </si>
  <si>
    <t>razítko a podpis oprávněného</t>
  </si>
  <si>
    <t>zástupce zhotovitele</t>
  </si>
  <si>
    <t>CENA ZA OBJEKT CELKEM (součet etap A a B, včetně dopravy a VRN, bez DPH)</t>
  </si>
  <si>
    <t>VI. SHRNUTÍ PROBLEMATIKY ŽELEZNIČNÍCH PŘEDPAJTÝCH MOSTŮ, A TO JAK STÁVAJÍCÍCH, TAK PŘÍPADNĚ NOVĚ NAVRHOVANÝCH</t>
  </si>
  <si>
    <t>0791</t>
  </si>
  <si>
    <t>0792</t>
  </si>
  <si>
    <t>1201</t>
  </si>
  <si>
    <t>1970</t>
  </si>
  <si>
    <t>1969</t>
  </si>
  <si>
    <t>1967</t>
  </si>
  <si>
    <t>1976</t>
  </si>
  <si>
    <t>1975</t>
  </si>
  <si>
    <t>1972</t>
  </si>
  <si>
    <t>1974</t>
  </si>
  <si>
    <t>1961</t>
  </si>
  <si>
    <t>PŘÍSTUPY (most přes místní komunikaci)</t>
  </si>
  <si>
    <t>0171</t>
  </si>
  <si>
    <t>0691</t>
  </si>
  <si>
    <t>0742</t>
  </si>
  <si>
    <t>0761</t>
  </si>
  <si>
    <t>0801</t>
  </si>
  <si>
    <t>0894</t>
  </si>
  <si>
    <t>0911</t>
  </si>
  <si>
    <t>KDP</t>
  </si>
  <si>
    <t>POZNÁMKA                                         (SŽDC-GŘ, OŘ PHA)</t>
  </si>
  <si>
    <t>PŘÍSTUPY (most přes dálnici D7)</t>
  </si>
  <si>
    <t>PŘÍSTUPY (most přes trvalý vodní tok a zpevněnou účelovou komunikaci)</t>
  </si>
  <si>
    <t>PŘÍSTUPY (most přes dálnici D10 a volný terén)</t>
  </si>
  <si>
    <t>PŘÍSTUPY (most přes silnici I. třídy a komunikaci pro chodce)</t>
  </si>
  <si>
    <t>PŘÍSTUPY (most přes silnici III. třídy, trvalý vodní tok a zpevněnou účelovou komunikaci)</t>
  </si>
  <si>
    <t>PŘÍSTUPY (zpevněnou účelovou komunikaci, inundaci, trvalý vodní tok))</t>
  </si>
  <si>
    <t>PŘÍSTUPY (most přes zpevněnou účelovou komunikaci, místní komunikaci a volný terén)</t>
  </si>
  <si>
    <t>PŘÍSTUPY (most přes účelové komunikace, trvalý vodní tok, volný terén, rychlostní místní komunikace)</t>
  </si>
  <si>
    <t>PŘÍSTUPY (most přes místní komunikaci a volný terén)</t>
  </si>
  <si>
    <t>PŘÍSTUPY (most přes silnici II. třídy, trvalý vodní tok, účelovou komunikaci, komunikaci pro chodce, volný terén)</t>
  </si>
  <si>
    <t>truhlík - atyp</t>
  </si>
  <si>
    <t>KT - 18, typové</t>
  </si>
  <si>
    <t>MT AB, typové</t>
  </si>
  <si>
    <t>KDP-15, typové</t>
  </si>
  <si>
    <t>MDP-desky</t>
  </si>
  <si>
    <t>MT AB</t>
  </si>
  <si>
    <t>Atyp + KT</t>
  </si>
  <si>
    <t>MDP</t>
  </si>
  <si>
    <t>KT-18 (2 ks)</t>
  </si>
  <si>
    <t>3 x 2 ks</t>
  </si>
  <si>
    <t>2 x 2 ks</t>
  </si>
  <si>
    <t>MT AB (2 x 8 ks)</t>
  </si>
  <si>
    <t>truhlík (44 ks) + KT-27 (4 ks)</t>
  </si>
  <si>
    <t>truhlík II - atyp + KT-27, typové</t>
  </si>
  <si>
    <t>KDP-15 (4 ks)</t>
  </si>
  <si>
    <t>MT AB (72 ks)</t>
  </si>
  <si>
    <t>2 x 1 ks (deska)</t>
  </si>
  <si>
    <t>MDP (6 ks)</t>
  </si>
  <si>
    <t>počet NK dle typu</t>
  </si>
  <si>
    <t>Celková nabídková cena za 12 objektů (bez DPH):</t>
  </si>
  <si>
    <t>prefa</t>
  </si>
  <si>
    <t>a)</t>
  </si>
  <si>
    <t>b)</t>
  </si>
  <si>
    <t>min. 25% z počtu NK - zaokrouhlit nahoru</t>
  </si>
  <si>
    <t>max. 5 ks</t>
  </si>
  <si>
    <t>min. z (a,b)</t>
  </si>
  <si>
    <t>monolit</t>
  </si>
  <si>
    <t>min. 55% z počtu NK (zaokrouhlit nahoru)</t>
  </si>
  <si>
    <t>VČETNĚ PREZENTOVÁNÍ VÝSLEDKŮ ÚKOLU PRO ZAMĚSTNANCE SŽDC</t>
  </si>
  <si>
    <t>PREFA+DOB</t>
  </si>
  <si>
    <t>Etapa A (odevzdání do 15.12.2020):</t>
  </si>
  <si>
    <t>Etapa B (odevzdání do 30.6.2021):</t>
  </si>
  <si>
    <t>Etapa A                   (odevzdání do 15.12.2020)</t>
  </si>
  <si>
    <t>Etapa B                   (odevzdání do 30.6.2021)</t>
  </si>
  <si>
    <t>„Diagnostika a statické posouzení mostů s předpjatou nosnou konstrukcí v obvodu OŘ Praha“</t>
  </si>
  <si>
    <t>Výše DPH</t>
  </si>
  <si>
    <t>Celková nabídková cena za 12 objektů (včetně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</si>
</sst>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0.000"/>
  </numFmts>
  <fonts count="18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b/>
      <u/>
      <sz val="1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2"/>
      <name val="Arial CE"/>
      <family val="2"/>
      <charset val="238"/>
    </font>
    <font>
      <b/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 CE"/>
      <family val="2"/>
      <charset val="238"/>
    </font>
    <font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42" fontId="1" fillId="0" borderId="0" xfId="0" applyNumberFormat="1" applyFont="1" applyAlignment="1">
      <alignment vertical="center"/>
    </xf>
    <xf numFmtId="42" fontId="6" fillId="0" borderId="0" xfId="0" applyNumberFormat="1" applyFont="1" applyAlignment="1">
      <alignment vertical="center"/>
    </xf>
    <xf numFmtId="42" fontId="1" fillId="0" borderId="0" xfId="0" applyNumberFormat="1" applyFont="1" applyAlignment="1">
      <alignment horizontal="right" vertical="center"/>
    </xf>
    <xf numFmtId="0" fontId="5" fillId="2" borderId="7" xfId="0" applyFont="1" applyFill="1" applyBorder="1" applyAlignment="1">
      <alignment horizontal="center" vertical="center" wrapText="1"/>
    </xf>
    <xf numFmtId="42" fontId="9" fillId="2" borderId="0" xfId="0" applyNumberFormat="1" applyFont="1" applyFill="1" applyAlignment="1">
      <alignment vertical="center"/>
    </xf>
    <xf numFmtId="42" fontId="10" fillId="0" borderId="0" xfId="0" applyNumberFormat="1" applyFont="1" applyAlignment="1">
      <alignment vertical="center"/>
    </xf>
    <xf numFmtId="0" fontId="11" fillId="2" borderId="0" xfId="0" applyFont="1" applyFill="1"/>
    <xf numFmtId="4" fontId="11" fillId="2" borderId="0" xfId="0" applyNumberFormat="1" applyFont="1" applyFill="1" applyAlignment="1">
      <alignment horizontal="center"/>
    </xf>
    <xf numFmtId="42" fontId="12" fillId="2" borderId="1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7" xfId="0" applyNumberFormat="1" applyFont="1" applyFill="1" applyBorder="1" applyAlignment="1">
      <alignment horizontal="left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left" vertical="center"/>
    </xf>
    <xf numFmtId="0" fontId="2" fillId="0" borderId="19" xfId="0" applyNumberFormat="1" applyFont="1" applyFill="1" applyBorder="1" applyAlignment="1">
      <alignment horizontal="left" vertical="center"/>
    </xf>
    <xf numFmtId="164" fontId="13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42" fontId="3" fillId="2" borderId="8" xfId="0" applyNumberFormat="1" applyFont="1" applyFill="1" applyBorder="1" applyAlignment="1">
      <alignment vertical="center"/>
    </xf>
    <xf numFmtId="42" fontId="3" fillId="2" borderId="9" xfId="0" applyNumberFormat="1" applyFont="1" applyFill="1" applyBorder="1" applyAlignment="1">
      <alignment vertical="center"/>
    </xf>
    <xf numFmtId="42" fontId="3" fillId="2" borderId="10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12" fillId="0" borderId="0" xfId="0" applyFont="1"/>
    <xf numFmtId="0" fontId="17" fillId="0" borderId="0" xfId="0" applyFont="1"/>
    <xf numFmtId="0" fontId="14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42" fontId="2" fillId="2" borderId="2" xfId="0" applyNumberFormat="1" applyFont="1" applyFill="1" applyBorder="1" applyAlignment="1">
      <alignment vertical="center"/>
    </xf>
    <xf numFmtId="42" fontId="2" fillId="2" borderId="5" xfId="0" applyNumberFormat="1" applyFont="1" applyFill="1" applyBorder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4"/>
  <sheetViews>
    <sheetView tabSelected="1" zoomScale="85" zoomScaleNormal="85" zoomScaleSheetLayoutView="80" workbookViewId="0">
      <pane ySplit="5" topLeftCell="A6" activePane="bottomLeft" state="frozen"/>
      <selection pane="bottomLeft" activeCell="V34" sqref="V34"/>
    </sheetView>
  </sheetViews>
  <sheetFormatPr defaultRowHeight="14.25" x14ac:dyDescent="0.2"/>
  <cols>
    <col min="1" max="2" width="3.296875" customWidth="1"/>
    <col min="3" max="3" width="4.8984375" customWidth="1"/>
    <col min="4" max="4" width="0" hidden="1" customWidth="1"/>
    <col min="5" max="5" width="11.5" hidden="1" customWidth="1"/>
    <col min="7" max="7" width="10.09765625" customWidth="1"/>
    <col min="8" max="8" width="5.69921875" customWidth="1"/>
    <col min="9" max="9" width="10.69921875" customWidth="1"/>
    <col min="10" max="10" width="6.3984375" customWidth="1"/>
    <col min="11" max="13" width="0" hidden="1" customWidth="1"/>
    <col min="14" max="14" width="5.796875" customWidth="1"/>
    <col min="15" max="15" width="7.69921875" customWidth="1"/>
    <col min="16" max="16" width="11.09765625" customWidth="1"/>
    <col min="17" max="17" width="20.69921875" customWidth="1"/>
    <col min="18" max="19" width="15.69921875" customWidth="1"/>
    <col min="20" max="20" width="20.69921875" customWidth="1"/>
    <col min="22" max="22" width="11.3984375" bestFit="1" customWidth="1"/>
  </cols>
  <sheetData>
    <row r="1" spans="2:22" ht="10.5" customHeight="1" x14ac:dyDescent="0.3">
      <c r="B1" s="1"/>
    </row>
    <row r="2" spans="2:22" ht="19.5" hidden="1" customHeight="1" x14ac:dyDescent="0.2"/>
    <row r="3" spans="2:22" ht="22.5" x14ac:dyDescent="0.3">
      <c r="B3" s="49" t="s">
        <v>101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2:22" ht="15" thickBot="1" x14ac:dyDescent="0.25"/>
    <row r="5" spans="2:22" ht="36.75" thickBot="1" x14ac:dyDescent="0.25">
      <c r="B5" s="36" t="s">
        <v>25</v>
      </c>
      <c r="C5" s="37" t="s">
        <v>0</v>
      </c>
      <c r="D5" s="37" t="s">
        <v>1</v>
      </c>
      <c r="E5" s="37" t="s">
        <v>2</v>
      </c>
      <c r="F5" s="37" t="s">
        <v>3</v>
      </c>
      <c r="G5" s="37" t="s">
        <v>24</v>
      </c>
      <c r="H5" s="37" t="s">
        <v>5</v>
      </c>
      <c r="I5" s="37" t="s">
        <v>4</v>
      </c>
      <c r="J5" s="37" t="s">
        <v>21</v>
      </c>
      <c r="K5" s="37" t="s">
        <v>6</v>
      </c>
      <c r="L5" s="37" t="s">
        <v>7</v>
      </c>
      <c r="M5" s="37" t="s">
        <v>8</v>
      </c>
      <c r="N5" s="37" t="s">
        <v>85</v>
      </c>
      <c r="O5" s="37" t="s">
        <v>20</v>
      </c>
      <c r="P5" s="37" t="s">
        <v>19</v>
      </c>
      <c r="Q5" s="37" t="s">
        <v>56</v>
      </c>
      <c r="R5" s="44" t="s">
        <v>99</v>
      </c>
      <c r="S5" s="44" t="s">
        <v>100</v>
      </c>
      <c r="T5" s="6" t="s">
        <v>34</v>
      </c>
    </row>
    <row r="6" spans="2:22" ht="36" x14ac:dyDescent="0.2">
      <c r="B6" s="14">
        <v>1</v>
      </c>
      <c r="C6" s="15" t="s">
        <v>48</v>
      </c>
      <c r="D6" s="16" t="s">
        <v>13</v>
      </c>
      <c r="E6" s="17" t="s">
        <v>14</v>
      </c>
      <c r="F6" s="18">
        <v>8.11</v>
      </c>
      <c r="G6" s="19" t="s">
        <v>67</v>
      </c>
      <c r="H6" s="12" t="s">
        <v>12</v>
      </c>
      <c r="I6" s="12" t="s">
        <v>76</v>
      </c>
      <c r="J6" s="12">
        <v>3</v>
      </c>
      <c r="K6" s="12" t="s">
        <v>9</v>
      </c>
      <c r="L6" s="12" t="s">
        <v>10</v>
      </c>
      <c r="M6" s="12">
        <v>1967</v>
      </c>
      <c r="N6" s="12">
        <v>2</v>
      </c>
      <c r="O6" s="12">
        <v>2</v>
      </c>
      <c r="P6" s="39" t="s">
        <v>22</v>
      </c>
      <c r="Q6" s="25" t="s">
        <v>61</v>
      </c>
      <c r="R6" s="46"/>
      <c r="S6" s="46"/>
      <c r="T6" s="33">
        <f>R6+S6</f>
        <v>0</v>
      </c>
      <c r="V6" s="45"/>
    </row>
    <row r="7" spans="2:22" ht="36" x14ac:dyDescent="0.2">
      <c r="B7" s="20">
        <v>2</v>
      </c>
      <c r="C7" s="21" t="s">
        <v>49</v>
      </c>
      <c r="D7" s="19" t="s">
        <v>15</v>
      </c>
      <c r="E7" s="22" t="s">
        <v>16</v>
      </c>
      <c r="F7" s="23">
        <v>1.8420000000000001</v>
      </c>
      <c r="G7" s="19" t="s">
        <v>68</v>
      </c>
      <c r="H7" s="12" t="s">
        <v>11</v>
      </c>
      <c r="I7" s="12" t="s">
        <v>75</v>
      </c>
      <c r="J7" s="12">
        <v>1</v>
      </c>
      <c r="K7" s="12" t="s">
        <v>9</v>
      </c>
      <c r="L7" s="12" t="s">
        <v>10</v>
      </c>
      <c r="M7" s="12">
        <v>1967</v>
      </c>
      <c r="N7" s="12">
        <v>1</v>
      </c>
      <c r="O7" s="12">
        <f t="shared" ref="O7:O13" si="0">CEILING(MIN(0.25*J7,5),1)</f>
        <v>1</v>
      </c>
      <c r="P7" s="40" t="s">
        <v>22</v>
      </c>
      <c r="Q7" s="25" t="s">
        <v>58</v>
      </c>
      <c r="R7" s="46"/>
      <c r="S7" s="46"/>
      <c r="T7" s="34">
        <f t="shared" ref="T7:T17" si="1">R7+S7</f>
        <v>0</v>
      </c>
      <c r="V7" s="45"/>
    </row>
    <row r="8" spans="2:22" ht="25.5" customHeight="1" x14ac:dyDescent="0.2">
      <c r="B8" s="20">
        <v>3</v>
      </c>
      <c r="C8" s="21" t="s">
        <v>50</v>
      </c>
      <c r="D8" s="19" t="s">
        <v>15</v>
      </c>
      <c r="E8" s="22" t="s">
        <v>16</v>
      </c>
      <c r="F8" s="23">
        <v>28.062999999999999</v>
      </c>
      <c r="G8" s="19" t="s">
        <v>12</v>
      </c>
      <c r="H8" s="12" t="s">
        <v>12</v>
      </c>
      <c r="I8" s="12"/>
      <c r="J8" s="12">
        <v>1</v>
      </c>
      <c r="K8" s="12" t="s">
        <v>9</v>
      </c>
      <c r="L8" s="12" t="s">
        <v>10</v>
      </c>
      <c r="M8" s="12">
        <v>1967</v>
      </c>
      <c r="N8" s="12">
        <v>1</v>
      </c>
      <c r="O8" s="12">
        <v>1</v>
      </c>
      <c r="P8" s="38" t="s">
        <v>23</v>
      </c>
      <c r="Q8" s="25" t="s">
        <v>57</v>
      </c>
      <c r="R8" s="46"/>
      <c r="S8" s="46"/>
      <c r="T8" s="34">
        <f t="shared" si="1"/>
        <v>0</v>
      </c>
      <c r="V8" s="45"/>
    </row>
    <row r="9" spans="2:22" ht="36" x14ac:dyDescent="0.2">
      <c r="B9" s="20">
        <v>4</v>
      </c>
      <c r="C9" s="21" t="s">
        <v>51</v>
      </c>
      <c r="D9" s="19" t="s">
        <v>15</v>
      </c>
      <c r="E9" s="22" t="s">
        <v>16</v>
      </c>
      <c r="F9" s="23">
        <v>12.884</v>
      </c>
      <c r="G9" s="19" t="s">
        <v>67</v>
      </c>
      <c r="H9" s="12" t="s">
        <v>12</v>
      </c>
      <c r="I9" s="12" t="s">
        <v>77</v>
      </c>
      <c r="J9" s="12">
        <v>2</v>
      </c>
      <c r="K9" s="12" t="s">
        <v>9</v>
      </c>
      <c r="L9" s="12" t="s">
        <v>10</v>
      </c>
      <c r="M9" s="12" t="s">
        <v>39</v>
      </c>
      <c r="N9" s="12">
        <v>1</v>
      </c>
      <c r="O9" s="12">
        <f t="shared" si="0"/>
        <v>1</v>
      </c>
      <c r="P9" s="38" t="s">
        <v>22</v>
      </c>
      <c r="Q9" s="25" t="s">
        <v>62</v>
      </c>
      <c r="R9" s="46"/>
      <c r="S9" s="46"/>
      <c r="T9" s="34">
        <f t="shared" si="1"/>
        <v>0</v>
      </c>
      <c r="V9" s="45"/>
    </row>
    <row r="10" spans="2:22" ht="36" x14ac:dyDescent="0.2">
      <c r="B10" s="20">
        <v>5</v>
      </c>
      <c r="C10" s="21" t="s">
        <v>36</v>
      </c>
      <c r="D10" s="19" t="s">
        <v>15</v>
      </c>
      <c r="E10" s="22" t="s">
        <v>16</v>
      </c>
      <c r="F10" s="23">
        <v>0.58799999999999997</v>
      </c>
      <c r="G10" s="19" t="s">
        <v>69</v>
      </c>
      <c r="H10" s="12" t="s">
        <v>72</v>
      </c>
      <c r="I10" s="12" t="s">
        <v>78</v>
      </c>
      <c r="J10" s="12">
        <v>4</v>
      </c>
      <c r="K10" s="12" t="s">
        <v>9</v>
      </c>
      <c r="L10" s="12" t="s">
        <v>10</v>
      </c>
      <c r="M10" s="12" t="s">
        <v>40</v>
      </c>
      <c r="N10" s="12">
        <v>2</v>
      </c>
      <c r="O10" s="12">
        <v>2</v>
      </c>
      <c r="P10" s="38" t="s">
        <v>96</v>
      </c>
      <c r="Q10" s="25" t="s">
        <v>63</v>
      </c>
      <c r="R10" s="46"/>
      <c r="S10" s="46"/>
      <c r="T10" s="34">
        <f t="shared" si="1"/>
        <v>0</v>
      </c>
      <c r="V10" s="45"/>
    </row>
    <row r="11" spans="2:22" ht="37.5" customHeight="1" x14ac:dyDescent="0.2">
      <c r="B11" s="20">
        <v>6</v>
      </c>
      <c r="C11" s="21" t="s">
        <v>36</v>
      </c>
      <c r="D11" s="19" t="s">
        <v>16</v>
      </c>
      <c r="E11" s="22" t="s">
        <v>17</v>
      </c>
      <c r="F11" s="23">
        <v>1.2250000000000001</v>
      </c>
      <c r="G11" s="24" t="s">
        <v>80</v>
      </c>
      <c r="H11" s="25" t="s">
        <v>73</v>
      </c>
      <c r="I11" s="25" t="s">
        <v>79</v>
      </c>
      <c r="J11" s="12">
        <v>25</v>
      </c>
      <c r="K11" s="12" t="s">
        <v>9</v>
      </c>
      <c r="L11" s="12" t="s">
        <v>10</v>
      </c>
      <c r="M11" s="12" t="s">
        <v>41</v>
      </c>
      <c r="N11" s="12">
        <v>3</v>
      </c>
      <c r="O11" s="12">
        <v>7</v>
      </c>
      <c r="P11" s="38" t="s">
        <v>22</v>
      </c>
      <c r="Q11" s="25" t="s">
        <v>64</v>
      </c>
      <c r="R11" s="46"/>
      <c r="S11" s="46"/>
      <c r="T11" s="34">
        <f t="shared" si="1"/>
        <v>0</v>
      </c>
      <c r="V11" s="45"/>
    </row>
    <row r="12" spans="2:22" ht="25.5" customHeight="1" x14ac:dyDescent="0.2">
      <c r="B12" s="20">
        <v>7</v>
      </c>
      <c r="C12" s="21" t="s">
        <v>36</v>
      </c>
      <c r="D12" s="19"/>
      <c r="E12" s="22"/>
      <c r="F12" s="23">
        <v>2.5019999999999998</v>
      </c>
      <c r="G12" s="19" t="s">
        <v>70</v>
      </c>
      <c r="H12" s="12" t="s">
        <v>55</v>
      </c>
      <c r="I12" s="12" t="s">
        <v>81</v>
      </c>
      <c r="J12" s="12">
        <v>2</v>
      </c>
      <c r="K12" s="12" t="s">
        <v>9</v>
      </c>
      <c r="L12" s="12" t="s">
        <v>10</v>
      </c>
      <c r="M12" s="12" t="s">
        <v>42</v>
      </c>
      <c r="N12" s="12">
        <v>1</v>
      </c>
      <c r="O12" s="12">
        <f t="shared" si="0"/>
        <v>1</v>
      </c>
      <c r="P12" s="38" t="s">
        <v>22</v>
      </c>
      <c r="Q12" s="25" t="s">
        <v>47</v>
      </c>
      <c r="R12" s="46"/>
      <c r="S12" s="46"/>
      <c r="T12" s="34">
        <f>R12+S12</f>
        <v>0</v>
      </c>
      <c r="V12" s="45"/>
    </row>
    <row r="13" spans="2:22" ht="24.75" customHeight="1" x14ac:dyDescent="0.2">
      <c r="B13" s="20">
        <v>8</v>
      </c>
      <c r="C13" s="21" t="s">
        <v>37</v>
      </c>
      <c r="D13" s="19"/>
      <c r="E13" s="22"/>
      <c r="F13" s="23">
        <v>0.42399999999999999</v>
      </c>
      <c r="G13" s="19" t="s">
        <v>69</v>
      </c>
      <c r="H13" s="12" t="s">
        <v>72</v>
      </c>
      <c r="I13" s="12" t="s">
        <v>78</v>
      </c>
      <c r="J13" s="12">
        <v>2</v>
      </c>
      <c r="K13" s="12" t="s">
        <v>9</v>
      </c>
      <c r="L13" s="12" t="s">
        <v>10</v>
      </c>
      <c r="M13" s="12" t="s">
        <v>43</v>
      </c>
      <c r="N13" s="12">
        <v>1</v>
      </c>
      <c r="O13" s="12">
        <f t="shared" si="0"/>
        <v>1</v>
      </c>
      <c r="P13" s="38" t="s">
        <v>96</v>
      </c>
      <c r="Q13" s="25" t="s">
        <v>65</v>
      </c>
      <c r="R13" s="46"/>
      <c r="S13" s="46"/>
      <c r="T13" s="34">
        <f t="shared" ref="T13:T14" si="2">R13+S13</f>
        <v>0</v>
      </c>
      <c r="V13" s="45"/>
    </row>
    <row r="14" spans="2:22" ht="50.25" customHeight="1" x14ac:dyDescent="0.2">
      <c r="B14" s="20">
        <v>9</v>
      </c>
      <c r="C14" s="21" t="s">
        <v>52</v>
      </c>
      <c r="D14" s="19"/>
      <c r="E14" s="22"/>
      <c r="F14" s="23">
        <v>437.63799999999998</v>
      </c>
      <c r="G14" s="19" t="s">
        <v>69</v>
      </c>
      <c r="H14" s="12" t="s">
        <v>72</v>
      </c>
      <c r="I14" s="12" t="s">
        <v>82</v>
      </c>
      <c r="J14" s="12">
        <v>12</v>
      </c>
      <c r="K14" s="12" t="s">
        <v>9</v>
      </c>
      <c r="L14" s="12" t="s">
        <v>10</v>
      </c>
      <c r="M14" s="12" t="s">
        <v>43</v>
      </c>
      <c r="N14" s="12">
        <v>2</v>
      </c>
      <c r="O14" s="12">
        <v>4</v>
      </c>
      <c r="P14" s="38" t="s">
        <v>96</v>
      </c>
      <c r="Q14" s="25" t="s">
        <v>66</v>
      </c>
      <c r="R14" s="46"/>
      <c r="S14" s="46"/>
      <c r="T14" s="34">
        <f t="shared" si="2"/>
        <v>0</v>
      </c>
      <c r="V14" s="45"/>
    </row>
    <row r="15" spans="2:22" ht="36" x14ac:dyDescent="0.2">
      <c r="B15" s="20">
        <v>10</v>
      </c>
      <c r="C15" s="21" t="s">
        <v>53</v>
      </c>
      <c r="D15" s="19" t="s">
        <v>15</v>
      </c>
      <c r="E15" s="22" t="s">
        <v>18</v>
      </c>
      <c r="F15" s="23">
        <v>1.1499999999999999</v>
      </c>
      <c r="G15" s="19" t="s">
        <v>12</v>
      </c>
      <c r="H15" s="12" t="s">
        <v>12</v>
      </c>
      <c r="I15" s="12" t="s">
        <v>83</v>
      </c>
      <c r="J15" s="12">
        <v>2</v>
      </c>
      <c r="K15" s="12" t="s">
        <v>9</v>
      </c>
      <c r="L15" s="12" t="s">
        <v>10</v>
      </c>
      <c r="M15" s="12" t="s">
        <v>44</v>
      </c>
      <c r="N15" s="12">
        <v>1</v>
      </c>
      <c r="O15" s="12">
        <v>2</v>
      </c>
      <c r="P15" s="38" t="s">
        <v>23</v>
      </c>
      <c r="Q15" s="25" t="s">
        <v>58</v>
      </c>
      <c r="R15" s="46"/>
      <c r="S15" s="46"/>
      <c r="T15" s="34">
        <f t="shared" si="1"/>
        <v>0</v>
      </c>
      <c r="V15" s="45"/>
    </row>
    <row r="16" spans="2:22" ht="25.5" customHeight="1" x14ac:dyDescent="0.2">
      <c r="B16" s="20">
        <v>11</v>
      </c>
      <c r="C16" s="21" t="s">
        <v>54</v>
      </c>
      <c r="D16" s="19" t="s">
        <v>15</v>
      </c>
      <c r="E16" s="22" t="s">
        <v>18</v>
      </c>
      <c r="F16" s="23">
        <v>5.7030000000000003</v>
      </c>
      <c r="G16" s="19" t="s">
        <v>69</v>
      </c>
      <c r="H16" s="12" t="s">
        <v>72</v>
      </c>
      <c r="I16" s="12" t="s">
        <v>78</v>
      </c>
      <c r="J16" s="12">
        <v>4</v>
      </c>
      <c r="K16" s="12" t="s">
        <v>9</v>
      </c>
      <c r="L16" s="12" t="s">
        <v>10</v>
      </c>
      <c r="M16" s="12" t="s">
        <v>45</v>
      </c>
      <c r="N16" s="12">
        <v>2</v>
      </c>
      <c r="O16" s="12">
        <v>2</v>
      </c>
      <c r="P16" s="38" t="s">
        <v>22</v>
      </c>
      <c r="Q16" s="25" t="s">
        <v>59</v>
      </c>
      <c r="R16" s="46"/>
      <c r="S16" s="46"/>
      <c r="T16" s="34">
        <f t="shared" si="1"/>
        <v>0</v>
      </c>
      <c r="V16" s="45"/>
    </row>
    <row r="17" spans="2:22" ht="25.5" customHeight="1" thickBot="1" x14ac:dyDescent="0.25">
      <c r="B17" s="26">
        <v>12</v>
      </c>
      <c r="C17" s="27" t="s">
        <v>38</v>
      </c>
      <c r="D17" s="28" t="s">
        <v>15</v>
      </c>
      <c r="E17" s="29" t="s">
        <v>18</v>
      </c>
      <c r="F17" s="30">
        <v>277.64999999999998</v>
      </c>
      <c r="G17" s="31" t="s">
        <v>71</v>
      </c>
      <c r="H17" s="13" t="s">
        <v>74</v>
      </c>
      <c r="I17" s="13" t="s">
        <v>84</v>
      </c>
      <c r="J17" s="13">
        <v>3</v>
      </c>
      <c r="K17" s="13" t="s">
        <v>9</v>
      </c>
      <c r="L17" s="13" t="s">
        <v>10</v>
      </c>
      <c r="M17" s="13" t="s">
        <v>46</v>
      </c>
      <c r="N17" s="13">
        <v>2</v>
      </c>
      <c r="O17" s="13">
        <v>2</v>
      </c>
      <c r="P17" s="41" t="s">
        <v>22</v>
      </c>
      <c r="Q17" s="32" t="s">
        <v>60</v>
      </c>
      <c r="R17" s="47"/>
      <c r="S17" s="47"/>
      <c r="T17" s="35">
        <f t="shared" si="1"/>
        <v>0</v>
      </c>
      <c r="V17" s="45"/>
    </row>
    <row r="18" spans="2:22" s="2" customFormat="1" ht="9" customHeight="1" thickBot="1" x14ac:dyDescent="0.25">
      <c r="R18" s="8">
        <f>SUM(R6:R17)</f>
        <v>0</v>
      </c>
      <c r="S18" s="8">
        <f>SUM(S6:S17)</f>
        <v>0</v>
      </c>
      <c r="T18" s="7"/>
    </row>
    <row r="19" spans="2:22" s="2" customFormat="1" ht="19.5" hidden="1" customHeight="1" thickBot="1" x14ac:dyDescent="0.25">
      <c r="R19" s="3"/>
      <c r="S19" s="3"/>
      <c r="T19" s="7"/>
    </row>
    <row r="20" spans="2:22" s="2" customFormat="1" ht="20.100000000000001" customHeight="1" thickBot="1" x14ac:dyDescent="0.25">
      <c r="R20" s="4"/>
      <c r="S20" s="5" t="s">
        <v>86</v>
      </c>
      <c r="T20" s="11">
        <f>SUM(T6:T17)</f>
        <v>0</v>
      </c>
    </row>
    <row r="21" spans="2:22" ht="15" thickBot="1" x14ac:dyDescent="0.25">
      <c r="S21" s="48" t="s">
        <v>102</v>
      </c>
      <c r="T21" s="11"/>
    </row>
    <row r="22" spans="2:22" ht="15" thickBot="1" x14ac:dyDescent="0.25">
      <c r="C22" s="42" t="s">
        <v>97</v>
      </c>
      <c r="I22" t="s">
        <v>29</v>
      </c>
      <c r="S22" s="5" t="s">
        <v>103</v>
      </c>
      <c r="T22" s="11"/>
    </row>
    <row r="23" spans="2:22" x14ac:dyDescent="0.2">
      <c r="F23" s="43"/>
      <c r="I23" t="s">
        <v>30</v>
      </c>
    </row>
    <row r="24" spans="2:22" x14ac:dyDescent="0.2">
      <c r="F24" s="43"/>
      <c r="I24" t="s">
        <v>28</v>
      </c>
    </row>
    <row r="25" spans="2:22" x14ac:dyDescent="0.2">
      <c r="F25" s="43"/>
      <c r="I25" t="s">
        <v>27</v>
      </c>
    </row>
    <row r="26" spans="2:22" x14ac:dyDescent="0.2">
      <c r="F26" s="43"/>
    </row>
    <row r="27" spans="2:22" x14ac:dyDescent="0.2">
      <c r="C27" s="42" t="s">
        <v>98</v>
      </c>
      <c r="I27" t="s">
        <v>26</v>
      </c>
    </row>
    <row r="28" spans="2:22" x14ac:dyDescent="0.2">
      <c r="I28" t="s">
        <v>35</v>
      </c>
    </row>
    <row r="29" spans="2:22" x14ac:dyDescent="0.2">
      <c r="I29" t="s">
        <v>95</v>
      </c>
    </row>
    <row r="30" spans="2:22" ht="12" customHeight="1" x14ac:dyDescent="0.2"/>
    <row r="31" spans="2:22" hidden="1" x14ac:dyDescent="0.2"/>
    <row r="33" spans="6:19" ht="15" x14ac:dyDescent="0.2">
      <c r="F33" s="9" t="s">
        <v>31</v>
      </c>
      <c r="R33" s="10"/>
      <c r="S33" s="10" t="s">
        <v>32</v>
      </c>
    </row>
    <row r="34" spans="6:19" ht="15" x14ac:dyDescent="0.2">
      <c r="R34" s="10"/>
      <c r="S34" s="10" t="s">
        <v>33</v>
      </c>
    </row>
  </sheetData>
  <mergeCells count="1">
    <mergeCell ref="B3:T3"/>
  </mergeCells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8" sqref="B8"/>
    </sheetView>
  </sheetViews>
  <sheetFormatPr defaultRowHeight="14.25" x14ac:dyDescent="0.2"/>
  <sheetData>
    <row r="3" spans="2:4" x14ac:dyDescent="0.2">
      <c r="B3" t="s">
        <v>87</v>
      </c>
      <c r="C3" t="s">
        <v>88</v>
      </c>
      <c r="D3" t="s">
        <v>90</v>
      </c>
    </row>
    <row r="4" spans="2:4" x14ac:dyDescent="0.2">
      <c r="C4" t="s">
        <v>89</v>
      </c>
      <c r="D4" t="s">
        <v>91</v>
      </c>
    </row>
    <row r="6" spans="2:4" x14ac:dyDescent="0.2">
      <c r="C6" t="s">
        <v>92</v>
      </c>
    </row>
    <row r="8" spans="2:4" x14ac:dyDescent="0.2">
      <c r="B8" t="s">
        <v>93</v>
      </c>
      <c r="C8" t="s">
        <v>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CELKOVÁ CENA</vt:lpstr>
      <vt:lpstr>List3</vt:lpstr>
      <vt:lpstr>výpočet diag</vt:lpstr>
      <vt:lpstr>'CELKOVÁ CENA'!Oblast_tisku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Šlais Tomáš, Ing.</dc:creator>
  <cp:lastModifiedBy>Kaplanová Ivana</cp:lastModifiedBy>
  <cp:lastPrinted>2020-03-26T13:45:24Z</cp:lastPrinted>
  <dcterms:created xsi:type="dcterms:W3CDTF">2018-12-01T20:47:51Z</dcterms:created>
  <dcterms:modified xsi:type="dcterms:W3CDTF">2020-04-02T09:32:14Z</dcterms:modified>
</cp:coreProperties>
</file>